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gcloudeur.sharepoint.com/sites/Q-SAC-SustainableApparelCoalition-SACPEFproject/Shared Documents/SAC PEF project!/SAC_2019_PEF/6. Deliverables/7. Final PEFCR/"/>
    </mc:Choice>
  </mc:AlternateContent>
  <xr:revisionPtr revIDLastSave="189" documentId="8_{83D02C70-BAD8-034C-8B6C-7FD7E1A001F3}" xr6:coauthVersionLast="47" xr6:coauthVersionMax="47" xr10:uidLastSave="{8747EA5F-24DA-3143-BD4B-1100A826E3B4}"/>
  <bookViews>
    <workbookView xWindow="0" yWindow="500" windowWidth="28800" windowHeight="16340" activeTab="1" xr2:uid="{E1C5DC6D-30E2-3046-B958-37777CF22886}"/>
  </bookViews>
  <sheets>
    <sheet name="Introduction" sheetId="2" r:id="rId1"/>
    <sheet name="Calibration tables" sheetId="1" r:id="rId2"/>
  </sheets>
  <definedNames>
    <definedName name="A_Insul">#REF!</definedName>
    <definedName name="A_wipers">#REF!</definedName>
    <definedName name="COllection_rate_apparel">#REF!</definedName>
    <definedName name="COllection_rate_footwear">#REF!</definedName>
    <definedName name="DistributionLosses">#REF!</definedName>
    <definedName name="EOL_1">#REF!</definedName>
    <definedName name="InventoryGlut">#REF!</definedName>
    <definedName name="LCS5_Landfill">#REF!</definedName>
    <definedName name="LCS5_Rates">#REF!</definedName>
    <definedName name="LCS5_scenarios_EoL">#REF!</definedName>
    <definedName name="Leftover_rate">#REF!</definedName>
    <definedName name="PACKAGING_amount">#REF!</definedName>
    <definedName name="PACKAGING_Contribution_of_business_scenario">#REF!</definedName>
    <definedName name="PACKAGING_RawMaterial">#REF!</definedName>
    <definedName name="PACKAGING_Sub_category">#REF!</definedName>
    <definedName name="PACKAGING_type">#REF!</definedName>
    <definedName name="Pallet_reuse_factor">#REF!</definedName>
    <definedName name="PEF_Incin_rate">#REF!</definedName>
    <definedName name="PEF_landfill_rate">#REF!</definedName>
    <definedName name="Raw_1">#REF!</definedName>
    <definedName name="RestockRate">#REF!</definedName>
    <definedName name="ReturnRate_ClassicECom">#REF!</definedName>
    <definedName name="ReturnRate_Retail">#REF!</definedName>
    <definedName name="Reuse_rate_apparel">#REF!</definedName>
    <definedName name="Reuse_rate_footwear">#REF!</definedName>
    <definedName name="Share_ClassicECom">#REF!</definedName>
    <definedName name="Share_F2C">#REF!</definedName>
    <definedName name="Share_Retail">#REF!</definedName>
    <definedName name="UnsoldConsProducts_R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4" i="1" l="1"/>
  <c r="F103" i="1" l="1"/>
  <c r="F102" i="1"/>
  <c r="F101" i="1"/>
  <c r="F100" i="1"/>
  <c r="F99" i="1"/>
  <c r="F98" i="1"/>
  <c r="F97" i="1"/>
  <c r="F96" i="1"/>
  <c r="F95" i="1"/>
  <c r="F88" i="1"/>
  <c r="F87" i="1"/>
  <c r="F86" i="1"/>
  <c r="F85" i="1"/>
  <c r="F84" i="1"/>
  <c r="F83" i="1"/>
  <c r="F82" i="1"/>
  <c r="F81" i="1"/>
  <c r="F80" i="1"/>
  <c r="F79" i="1"/>
  <c r="F77" i="1"/>
  <c r="F70" i="1"/>
  <c r="F69" i="1"/>
  <c r="F68" i="1"/>
  <c r="F67" i="1"/>
  <c r="F66" i="1"/>
  <c r="F64" i="1"/>
  <c r="F62" i="1"/>
  <c r="F61" i="1"/>
  <c r="F60" i="1"/>
  <c r="F59" i="1"/>
  <c r="F52" i="1"/>
  <c r="F51" i="1"/>
  <c r="F50" i="1"/>
  <c r="F49" i="1"/>
  <c r="F48" i="1"/>
  <c r="F47" i="1"/>
  <c r="F46" i="1"/>
  <c r="F45" i="1"/>
  <c r="F44" i="1"/>
  <c r="F43" i="1"/>
  <c r="F42" i="1"/>
  <c r="F41" i="1"/>
  <c r="F34" i="1"/>
  <c r="F33" i="1"/>
  <c r="F30" i="1"/>
  <c r="F29" i="1"/>
  <c r="F28" i="1"/>
  <c r="F27" i="1"/>
  <c r="F26" i="1"/>
  <c r="F25" i="1"/>
  <c r="F24" i="1"/>
  <c r="F23" i="1"/>
  <c r="F16" i="1"/>
  <c r="F15" i="1"/>
  <c r="F14" i="1"/>
  <c r="F13" i="1"/>
  <c r="F12" i="1"/>
  <c r="F11" i="1"/>
  <c r="F10" i="1"/>
  <c r="F9" i="1"/>
  <c r="F8" i="1"/>
  <c r="F7" i="1"/>
  <c r="F6" i="1"/>
  <c r="F5" i="1"/>
  <c r="B105" i="1" l="1"/>
  <c r="B106" i="1" s="1"/>
  <c r="B55" i="1"/>
  <c r="B72" i="1"/>
  <c r="B73" i="1" s="1"/>
  <c r="B90" i="1"/>
  <c r="B91" i="1" s="1"/>
  <c r="B36" i="1"/>
  <c r="B37" i="1" s="1"/>
  <c r="B18" i="1"/>
  <c r="B19" i="1" s="1"/>
</calcChain>
</file>

<file path=xl/sharedStrings.xml><?xml version="1.0" encoding="utf-8"?>
<sst xmlns="http://schemas.openxmlformats.org/spreadsheetml/2006/main" count="266" uniqueCount="75">
  <si>
    <t>Test</t>
  </si>
  <si>
    <t>Test result</t>
  </si>
  <si>
    <t>Test score</t>
  </si>
  <si>
    <t>Weighting</t>
  </si>
  <si>
    <t>Total</t>
  </si>
  <si>
    <t>Product deformation</t>
  </si>
  <si>
    <t>moderate</t>
  </si>
  <si>
    <t>10 * 10 = 100</t>
  </si>
  <si>
    <t>Fabric strength test 1</t>
  </si>
  <si>
    <t>Fabric strength test 2</t>
  </si>
  <si>
    <t>basic</t>
  </si>
  <si>
    <t>5 * 10 = 50</t>
  </si>
  <si>
    <t xml:space="preserve">Fabric strength test 3 </t>
  </si>
  <si>
    <t xml:space="preserve">basic </t>
  </si>
  <si>
    <t xml:space="preserve">Fabric aspect damage test 1 </t>
  </si>
  <si>
    <t xml:space="preserve">moderate </t>
  </si>
  <si>
    <t xml:space="preserve">Fabric aspect damage test 2 </t>
  </si>
  <si>
    <t xml:space="preserve">Fabric aspect damage test 3 </t>
  </si>
  <si>
    <t xml:space="preserve">Seam aspect damage </t>
  </si>
  <si>
    <t>aspirational</t>
  </si>
  <si>
    <t>15 * 10 = 150</t>
  </si>
  <si>
    <t xml:space="preserve">Accessories aspect damage test 1 </t>
  </si>
  <si>
    <t xml:space="preserve">Accessories aspect damage test 2 </t>
  </si>
  <si>
    <t xml:space="preserve">Colour damage test 1 </t>
  </si>
  <si>
    <t xml:space="preserve">Colour damage test 2 </t>
  </si>
  <si>
    <t>IDPS:</t>
  </si>
  <si>
    <t>IDM:</t>
  </si>
  <si>
    <t>Total - Check</t>
  </si>
  <si>
    <t>not applicable</t>
  </si>
  <si>
    <t>Fabric aspect damage test 1 (non-critical)</t>
  </si>
  <si>
    <t>below basic</t>
  </si>
  <si>
    <t>Fabric aspect damage test 2 -&gt; no change due to criticality of fabric aspect damage test 1</t>
  </si>
  <si>
    <t>Fabric aspect damage test 3 -&gt; no change due to criticality of fabric aspect damage test 1</t>
  </si>
  <si>
    <t>Fabric aspect damage test 1</t>
  </si>
  <si>
    <t>0 due to criticality of fabric aspect damage test 2</t>
  </si>
  <si>
    <t>Fabric aspect damage test 2 (critical)</t>
  </si>
  <si>
    <t xml:space="preserve">below basic </t>
  </si>
  <si>
    <t>0 * 10 = 0</t>
  </si>
  <si>
    <t>Fabric aspect damage test 3</t>
  </si>
  <si>
    <t xml:space="preserve">0 due to criticality of fabric strength tests 2 and 3 combined </t>
  </si>
  <si>
    <t>Whole shoe Flexion</t>
  </si>
  <si>
    <t>10 * 12 = 120</t>
  </si>
  <si>
    <t>Martindale Abrasion</t>
  </si>
  <si>
    <t>10 * 6 = 60</t>
  </si>
  <si>
    <t>Outsole Abrasion</t>
  </si>
  <si>
    <t xml:space="preserve">Zipper failure </t>
  </si>
  <si>
    <t>15 * 12 = 180</t>
  </si>
  <si>
    <t xml:space="preserve">Accessories Attachment test 1 </t>
  </si>
  <si>
    <t>5 * 12 = 60</t>
  </si>
  <si>
    <t xml:space="preserve">Accessories Attachment test 2 </t>
  </si>
  <si>
    <t>Bond Strength test 1</t>
  </si>
  <si>
    <t>Bond Strength test 2</t>
  </si>
  <si>
    <t>Functionality - Waterproofness</t>
  </si>
  <si>
    <t>Intermediate</t>
  </si>
  <si>
    <t>10 * 8 = 80</t>
  </si>
  <si>
    <t>10 * 4 = 40</t>
  </si>
  <si>
    <t>0 * 8 = 0</t>
  </si>
  <si>
    <t>10 * 17 = 170</t>
  </si>
  <si>
    <t>15 * 17 = 255</t>
  </si>
  <si>
    <t>DRAFT PRODUCT ENVIRONMENTAL FOOTPRINT- REPRESENTATIVE PRODUCT (PEF-RP) STUDY REPORT 
APPAREL AND FOOTWEAR</t>
  </si>
  <si>
    <t xml:space="preserve">The following structure has been used in this document: </t>
  </si>
  <si>
    <t xml:space="preserve">. </t>
  </si>
  <si>
    <t xml:space="preserve">Annex XI - Calibration sheet for the pre-verification of the IDM calculation module in tools </t>
  </si>
  <si>
    <t>Calibration tables</t>
  </si>
  <si>
    <r>
      <t xml:space="preserve">5 * 10 = </t>
    </r>
    <r>
      <rPr>
        <sz val="10"/>
        <color rgb="FFE5004B"/>
        <rFont val="Arial"/>
        <family val="2"/>
      </rPr>
      <t>50</t>
    </r>
  </si>
  <si>
    <r>
      <t xml:space="preserve">10 * 4 = </t>
    </r>
    <r>
      <rPr>
        <sz val="10"/>
        <color rgb="FFE5004B"/>
        <rFont val="Arial"/>
        <family val="2"/>
      </rPr>
      <t>40</t>
    </r>
  </si>
  <si>
    <t>Apparel &amp; Footwear PEFCR 3.0 - IDPS &amp; IDM Calculation Examples from Part V of Annex V</t>
  </si>
  <si>
    <t>Table 70:</t>
  </si>
  <si>
    <t>Table 71:</t>
  </si>
  <si>
    <t>Table 73:</t>
  </si>
  <si>
    <t>Table 72:</t>
  </si>
  <si>
    <t>Table 74:</t>
  </si>
  <si>
    <t>Table 75:</t>
  </si>
  <si>
    <t>Version v3.1: 2025-04-29</t>
  </si>
  <si>
    <t>Contains the IDPS &amp; IDM Calculation Examples from  from Part V of Annex V of PEFCR v3.1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</si>
</sst>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sz val="12"/>
      <color rgb="FF000000"/>
      <name val="Calibri"/>
      <family val="2"/>
    </font>
    <font>
      <sz val="12"/>
      <color theme="3"/>
      <name val="Calibri"/>
      <family val="2"/>
    </font>
    <font>
      <sz val="12"/>
      <color rgb="FF514541"/>
      <name val="Calibri"/>
      <family val="2"/>
    </font>
    <font>
      <b/>
      <sz val="12"/>
      <color theme="3"/>
      <name val="Calibri"/>
      <family val="2"/>
    </font>
    <font>
      <b/>
      <sz val="12"/>
      <color theme="3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8"/>
      <color theme="3"/>
      <name val="Arial"/>
      <family val="2"/>
    </font>
    <font>
      <sz val="12"/>
      <color theme="1"/>
      <name val="Arial"/>
      <family val="2"/>
    </font>
    <font>
      <b/>
      <sz val="10"/>
      <color rgb="FFFFFFFF"/>
      <name val="Arial"/>
      <family val="2"/>
    </font>
    <font>
      <sz val="10"/>
      <color rgb="FF695E59"/>
      <name val="Arial"/>
      <family val="2"/>
    </font>
    <font>
      <b/>
      <sz val="10"/>
      <color rgb="FF695E59"/>
      <name val="Arial"/>
      <family val="2"/>
    </font>
    <font>
      <b/>
      <sz val="12"/>
      <color theme="1"/>
      <name val="Arial"/>
      <family val="2"/>
    </font>
    <font>
      <sz val="10"/>
      <color rgb="FFE5004B"/>
      <name val="Arial"/>
      <family val="2"/>
    </font>
    <font>
      <b/>
      <sz val="10"/>
      <color rgb="FFE5004B"/>
      <name val="Arial"/>
      <family val="2"/>
    </font>
    <font>
      <sz val="10"/>
      <color rgb="FF1FA6E3"/>
      <name val="Arial"/>
      <family val="2"/>
    </font>
    <font>
      <b/>
      <sz val="10"/>
      <color rgb="FF1FA6E3"/>
      <name val="Arial"/>
      <family val="2"/>
    </font>
    <font>
      <sz val="10"/>
      <color rgb="FF9185BE"/>
      <name val="Arial"/>
      <family val="2"/>
    </font>
    <font>
      <b/>
      <sz val="10"/>
      <color rgb="FF9185B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95E5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004B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6" fillId="3" borderId="0" xfId="0" applyFont="1" applyFill="1" applyAlignment="1">
      <alignment vertical="top" wrapText="1"/>
    </xf>
    <xf numFmtId="0" fontId="7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/>
    <xf numFmtId="0" fontId="9" fillId="3" borderId="1" xfId="0" applyFont="1" applyFill="1" applyBorder="1" applyAlignment="1">
      <alignment vertical="top"/>
    </xf>
    <xf numFmtId="0" fontId="3" fillId="0" borderId="1" xfId="0" applyFont="1" applyBorder="1"/>
    <xf numFmtId="0" fontId="0" fillId="3" borderId="1" xfId="0" applyFill="1" applyBorder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0" fillId="0" borderId="1" xfId="0" applyBorder="1"/>
    <xf numFmtId="0" fontId="11" fillId="3" borderId="1" xfId="2" applyFill="1" applyBorder="1"/>
    <xf numFmtId="0" fontId="11" fillId="0" borderId="1" xfId="2" applyFill="1" applyBorder="1"/>
    <xf numFmtId="0" fontId="0" fillId="4" borderId="0" xfId="0" applyFill="1"/>
    <xf numFmtId="0" fontId="12" fillId="0" borderId="0" xfId="1" applyFont="1"/>
    <xf numFmtId="0" fontId="13" fillId="0" borderId="0" xfId="0" applyFont="1"/>
    <xf numFmtId="0" fontId="16" fillId="0" borderId="0" xfId="0" applyFont="1" applyAlignment="1">
      <alignment horizontal="center" vertical="center" wrapText="1"/>
    </xf>
    <xf numFmtId="164" fontId="17" fillId="0" borderId="0" xfId="0" applyNumberFormat="1" applyFont="1"/>
    <xf numFmtId="0" fontId="17" fillId="0" borderId="0" xfId="0" applyFont="1"/>
    <xf numFmtId="0" fontId="14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1" applyFont="1" applyAlignment="1">
      <alignment horizontal="left"/>
    </xf>
    <xf numFmtId="0" fontId="4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3">
    <cellStyle name="Link" xfId="2" builtinId="8"/>
    <cellStyle name="Standard" xfId="0" builtinId="0"/>
    <cellStyle name="Überschrift" xfId="1" builtinId="15"/>
  </cellStyles>
  <dxfs count="0"/>
  <tableStyles count="0" defaultTableStyle="TableStyleMedium2" defaultPivotStyle="PivotStyleLight16"/>
  <colors>
    <mruColors>
      <color rgb="FFE50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496456</xdr:colOff>
      <xdr:row>5</xdr:row>
      <xdr:rowOff>4617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701A1-D4D3-3C4F-9C44-9C65D375A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82092" cy="1043708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ABEA-12D2-3B4F-8285-CD6E230C16D4}">
  <dimension ref="A1:O44"/>
  <sheetViews>
    <sheetView zoomScale="110" zoomScaleNormal="110" workbookViewId="0">
      <selection activeCell="D17" sqref="D17"/>
    </sheetView>
  </sheetViews>
  <sheetFormatPr baseColWidth="10" defaultColWidth="11" defaultRowHeight="16" x14ac:dyDescent="0.2"/>
  <cols>
    <col min="2" max="2" width="11" customWidth="1"/>
    <col min="4" max="6" width="11" customWidth="1"/>
  </cols>
  <sheetData>
    <row r="1" spans="1:15" s="18" customFormat="1" x14ac:dyDescent="0.2"/>
    <row r="2" spans="1:15" s="18" customFormat="1" x14ac:dyDescent="0.2"/>
    <row r="3" spans="1:15" s="18" customFormat="1" x14ac:dyDescent="0.2"/>
    <row r="4" spans="1:15" s="18" customFormat="1" x14ac:dyDescent="0.2"/>
    <row r="5" spans="1:15" s="18" customFormat="1" x14ac:dyDescent="0.2"/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51" customHeight="1" x14ac:dyDescent="0.3">
      <c r="A7" s="35" t="s">
        <v>59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1" x14ac:dyDescent="0.25">
      <c r="A10" s="36" t="s">
        <v>62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37" t="s">
        <v>73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B15" s="2" t="s">
        <v>60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7" customHeight="1" x14ac:dyDescent="0.2">
      <c r="A16" s="3"/>
      <c r="B16" s="4" t="s">
        <v>63</v>
      </c>
      <c r="D16" s="5" t="s">
        <v>74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20" customHeight="1" x14ac:dyDescent="0.2">
      <c r="A17" s="1"/>
      <c r="B17" s="7"/>
      <c r="C17" s="8"/>
      <c r="D17" s="9"/>
      <c r="E17" s="9"/>
      <c r="F17" s="9"/>
      <c r="G17" s="9"/>
      <c r="H17" s="9"/>
      <c r="I17" s="9"/>
      <c r="J17" s="9"/>
      <c r="K17" s="9"/>
      <c r="L17" s="9"/>
      <c r="M17" s="1"/>
      <c r="N17" s="1"/>
      <c r="O17" s="1"/>
    </row>
    <row r="18" spans="1:15" ht="20" customHeight="1" x14ac:dyDescent="0.2">
      <c r="A18" s="1"/>
      <c r="B18" s="10"/>
      <c r="C18" s="9"/>
      <c r="D18" s="9"/>
      <c r="E18" s="9"/>
      <c r="F18" s="9"/>
      <c r="G18" s="9"/>
      <c r="H18" s="9"/>
      <c r="I18" s="9"/>
      <c r="J18" s="9"/>
      <c r="K18" s="9"/>
      <c r="L18" s="9"/>
      <c r="M18" s="1"/>
      <c r="N18" s="1"/>
      <c r="O18" s="1"/>
    </row>
    <row r="19" spans="1:15" ht="20" customHeight="1" x14ac:dyDescent="0.2">
      <c r="A19" s="1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9"/>
      <c r="M19" s="1"/>
      <c r="N19" s="1"/>
      <c r="O19" s="1"/>
    </row>
    <row r="20" spans="1:15" ht="20" customHeight="1" x14ac:dyDescent="0.2">
      <c r="A20" s="1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9"/>
      <c r="M20" s="1"/>
      <c r="N20" s="1"/>
      <c r="O20" s="1"/>
    </row>
    <row r="21" spans="1:15" x14ac:dyDescent="0.2">
      <c r="A21" s="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"/>
      <c r="N21" s="1"/>
      <c r="O21" s="1"/>
    </row>
    <row r="22" spans="1:1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"/>
      <c r="N22" s="1"/>
      <c r="O22" s="1"/>
    </row>
    <row r="23" spans="1:1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"/>
      <c r="M23" s="1"/>
      <c r="N23" s="1"/>
      <c r="O23" s="1"/>
    </row>
    <row r="24" spans="1:1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3"/>
      <c r="M24" s="13"/>
      <c r="N24" s="13"/>
      <c r="O24" s="13"/>
    </row>
    <row r="25" spans="1:15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3"/>
      <c r="M25" s="13"/>
      <c r="N25" s="13"/>
      <c r="O25" s="13"/>
    </row>
    <row r="26" spans="1:1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3"/>
      <c r="M26" s="13"/>
      <c r="N26" s="13"/>
      <c r="O26" s="13"/>
    </row>
    <row r="27" spans="1:1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3"/>
    </row>
    <row r="28" spans="1:15" ht="18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3"/>
    </row>
    <row r="29" spans="1:1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3"/>
      <c r="N29" s="13"/>
      <c r="O29" s="13"/>
    </row>
    <row r="30" spans="1:1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13"/>
      <c r="M30" s="13"/>
      <c r="N30" s="13"/>
      <c r="O30" s="13"/>
    </row>
    <row r="31" spans="1:1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3"/>
      <c r="M31" s="13"/>
      <c r="N31" s="13"/>
      <c r="O31" s="13"/>
    </row>
    <row r="32" spans="1:15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">
      <c r="A33" s="13"/>
      <c r="B33" s="12"/>
      <c r="C33" s="12"/>
      <c r="D33" s="12"/>
      <c r="E33" s="15"/>
      <c r="F33" s="12"/>
      <c r="G33" s="12"/>
      <c r="H33" s="16"/>
      <c r="I33" s="12"/>
      <c r="J33" s="12"/>
      <c r="K33" s="13"/>
      <c r="L33" s="13"/>
      <c r="M33" s="13"/>
      <c r="N33" s="13"/>
      <c r="O33" s="13"/>
    </row>
    <row r="34" spans="1:15" x14ac:dyDescent="0.2">
      <c r="A34" s="13"/>
      <c r="B34" s="12"/>
      <c r="C34" s="12"/>
      <c r="D34" s="12"/>
      <c r="E34" s="12"/>
      <c r="F34" s="12"/>
      <c r="G34" s="12"/>
      <c r="H34" s="16"/>
      <c r="I34" s="12"/>
      <c r="J34" s="12"/>
      <c r="K34" s="13"/>
      <c r="L34" s="13"/>
      <c r="M34" s="13"/>
      <c r="N34" s="13"/>
      <c r="O34" s="13"/>
    </row>
    <row r="35" spans="1:15" x14ac:dyDescent="0.2">
      <c r="A35" s="13"/>
      <c r="B35" s="12"/>
      <c r="C35" s="12"/>
      <c r="D35" s="12"/>
      <c r="E35" s="15"/>
      <c r="F35" s="15"/>
      <c r="G35" s="15"/>
      <c r="H35" s="17"/>
      <c r="I35" s="15"/>
      <c r="J35" s="12"/>
      <c r="K35" s="13"/>
      <c r="L35" s="13"/>
      <c r="M35" s="13"/>
      <c r="N35" s="13"/>
      <c r="O35" s="13"/>
    </row>
    <row r="36" spans="1:15" x14ac:dyDescent="0.2">
      <c r="A36" s="13"/>
      <c r="B36" s="12"/>
      <c r="C36" s="12"/>
      <c r="D36" s="12"/>
      <c r="E36" s="15"/>
      <c r="F36" s="15"/>
      <c r="G36" s="15"/>
      <c r="H36" s="17"/>
      <c r="I36" s="15"/>
      <c r="J36" s="12"/>
      <c r="K36" s="13"/>
      <c r="L36" s="13"/>
      <c r="M36" s="13"/>
      <c r="N36" s="13"/>
      <c r="O36" s="13"/>
    </row>
    <row r="37" spans="1:15" x14ac:dyDescent="0.2">
      <c r="A37" s="13"/>
      <c r="B37" s="12"/>
      <c r="C37" s="12"/>
      <c r="D37" s="12"/>
      <c r="E37" s="15"/>
      <c r="F37" s="15"/>
      <c r="G37" s="15"/>
      <c r="H37" s="17"/>
      <c r="I37" s="15"/>
      <c r="J37" s="12"/>
      <c r="K37" s="13"/>
      <c r="L37" s="13"/>
      <c r="M37" s="13"/>
      <c r="N37" s="13"/>
      <c r="O37" s="13"/>
    </row>
    <row r="38" spans="1:15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L39" s="13"/>
      <c r="M39" s="13"/>
      <c r="N39" s="13"/>
      <c r="O39" s="13"/>
    </row>
    <row r="44" spans="1:15" x14ac:dyDescent="0.2">
      <c r="C44" t="s">
        <v>61</v>
      </c>
    </row>
  </sheetData>
  <mergeCells count="4">
    <mergeCell ref="A7:O7"/>
    <mergeCell ref="A10:O10"/>
    <mergeCell ref="A12:O12"/>
    <mergeCell ref="A30:K3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35F2-212E-6D47-976F-998DD3787A51}">
  <dimension ref="A1:F106"/>
  <sheetViews>
    <sheetView tabSelected="1" workbookViewId="0"/>
  </sheetViews>
  <sheetFormatPr baseColWidth="10" defaultColWidth="32.6640625" defaultRowHeight="16" x14ac:dyDescent="0.2"/>
  <cols>
    <col min="1" max="1" width="39.33203125" style="33" customWidth="1"/>
    <col min="2" max="4" width="32.6640625" style="20"/>
    <col min="5" max="5" width="48" style="20" customWidth="1"/>
    <col min="6" max="6" width="16" style="20" customWidth="1"/>
    <col min="7" max="16384" width="32.6640625" style="20"/>
  </cols>
  <sheetData>
    <row r="1" spans="1:6" s="19" customFormat="1" ht="23" x14ac:dyDescent="0.25">
      <c r="A1" s="34" t="s">
        <v>66</v>
      </c>
    </row>
    <row r="3" spans="1:6" x14ac:dyDescent="0.2">
      <c r="A3" s="33" t="s">
        <v>67</v>
      </c>
    </row>
    <row r="4" spans="1:6" x14ac:dyDescent="0.2">
      <c r="A4" s="24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27</v>
      </c>
    </row>
    <row r="5" spans="1:6" x14ac:dyDescent="0.2">
      <c r="A5" s="25" t="s">
        <v>5</v>
      </c>
      <c r="B5" s="25" t="s">
        <v>6</v>
      </c>
      <c r="C5" s="25">
        <v>10</v>
      </c>
      <c r="D5" s="25">
        <v>10</v>
      </c>
      <c r="E5" s="25" t="s">
        <v>7</v>
      </c>
      <c r="F5" s="26">
        <f>C5*D5</f>
        <v>100</v>
      </c>
    </row>
    <row r="6" spans="1:6" x14ac:dyDescent="0.2">
      <c r="A6" s="25" t="s">
        <v>8</v>
      </c>
      <c r="B6" s="25" t="s">
        <v>6</v>
      </c>
      <c r="C6" s="25">
        <v>10</v>
      </c>
      <c r="D6" s="25">
        <v>10</v>
      </c>
      <c r="E6" s="25" t="s">
        <v>7</v>
      </c>
      <c r="F6" s="26">
        <f t="shared" ref="F6:F16" si="0">C6*D6</f>
        <v>100</v>
      </c>
    </row>
    <row r="7" spans="1:6" x14ac:dyDescent="0.2">
      <c r="A7" s="25" t="s">
        <v>9</v>
      </c>
      <c r="B7" s="25" t="s">
        <v>10</v>
      </c>
      <c r="C7" s="25">
        <v>5</v>
      </c>
      <c r="D7" s="25">
        <v>10</v>
      </c>
      <c r="E7" s="25" t="s">
        <v>11</v>
      </c>
      <c r="F7" s="26">
        <f t="shared" si="0"/>
        <v>50</v>
      </c>
    </row>
    <row r="8" spans="1:6" x14ac:dyDescent="0.2">
      <c r="A8" s="25" t="s">
        <v>12</v>
      </c>
      <c r="B8" s="25" t="s">
        <v>13</v>
      </c>
      <c r="C8" s="25">
        <v>5</v>
      </c>
      <c r="D8" s="25">
        <v>10</v>
      </c>
      <c r="E8" s="25" t="s">
        <v>11</v>
      </c>
      <c r="F8" s="26">
        <f t="shared" si="0"/>
        <v>50</v>
      </c>
    </row>
    <row r="9" spans="1:6" x14ac:dyDescent="0.2">
      <c r="A9" s="25" t="s">
        <v>14</v>
      </c>
      <c r="B9" s="25" t="s">
        <v>15</v>
      </c>
      <c r="C9" s="25">
        <v>10</v>
      </c>
      <c r="D9" s="25">
        <v>8</v>
      </c>
      <c r="E9" s="25" t="s">
        <v>54</v>
      </c>
      <c r="F9" s="26">
        <f t="shared" si="0"/>
        <v>80</v>
      </c>
    </row>
    <row r="10" spans="1:6" x14ac:dyDescent="0.2">
      <c r="A10" s="25" t="s">
        <v>16</v>
      </c>
      <c r="B10" s="25" t="s">
        <v>13</v>
      </c>
      <c r="C10" s="25">
        <v>5</v>
      </c>
      <c r="D10" s="25">
        <v>10</v>
      </c>
      <c r="E10" s="25" t="s">
        <v>11</v>
      </c>
      <c r="F10" s="26">
        <f t="shared" si="0"/>
        <v>50</v>
      </c>
    </row>
    <row r="11" spans="1:6" x14ac:dyDescent="0.2">
      <c r="A11" s="25" t="s">
        <v>17</v>
      </c>
      <c r="B11" s="25" t="s">
        <v>15</v>
      </c>
      <c r="C11" s="25">
        <v>10</v>
      </c>
      <c r="D11" s="25">
        <v>4</v>
      </c>
      <c r="E11" s="25" t="s">
        <v>55</v>
      </c>
      <c r="F11" s="26">
        <f t="shared" si="0"/>
        <v>40</v>
      </c>
    </row>
    <row r="12" spans="1:6" x14ac:dyDescent="0.2">
      <c r="A12" s="25" t="s">
        <v>18</v>
      </c>
      <c r="B12" s="25" t="s">
        <v>19</v>
      </c>
      <c r="C12" s="25">
        <v>15</v>
      </c>
      <c r="D12" s="25">
        <v>10</v>
      </c>
      <c r="E12" s="25" t="s">
        <v>20</v>
      </c>
      <c r="F12" s="26">
        <f t="shared" si="0"/>
        <v>150</v>
      </c>
    </row>
    <row r="13" spans="1:6" x14ac:dyDescent="0.2">
      <c r="A13" s="25" t="s">
        <v>21</v>
      </c>
      <c r="B13" s="25" t="s">
        <v>13</v>
      </c>
      <c r="C13" s="25">
        <v>5</v>
      </c>
      <c r="D13" s="25">
        <v>10</v>
      </c>
      <c r="E13" s="25" t="s">
        <v>11</v>
      </c>
      <c r="F13" s="26">
        <f t="shared" si="0"/>
        <v>50</v>
      </c>
    </row>
    <row r="14" spans="1:6" x14ac:dyDescent="0.2">
      <c r="A14" s="25" t="s">
        <v>22</v>
      </c>
      <c r="B14" s="25" t="s">
        <v>15</v>
      </c>
      <c r="C14" s="25">
        <v>10</v>
      </c>
      <c r="D14" s="25">
        <v>4</v>
      </c>
      <c r="E14" s="25" t="s">
        <v>55</v>
      </c>
      <c r="F14" s="26">
        <f t="shared" si="0"/>
        <v>40</v>
      </c>
    </row>
    <row r="15" spans="1:6" x14ac:dyDescent="0.2">
      <c r="A15" s="25" t="s">
        <v>23</v>
      </c>
      <c r="B15" s="25" t="s">
        <v>15</v>
      </c>
      <c r="C15" s="25">
        <v>10</v>
      </c>
      <c r="D15" s="25">
        <v>4</v>
      </c>
      <c r="E15" s="25" t="s">
        <v>55</v>
      </c>
      <c r="F15" s="26">
        <f t="shared" si="0"/>
        <v>40</v>
      </c>
    </row>
    <row r="16" spans="1:6" x14ac:dyDescent="0.2">
      <c r="A16" s="25" t="s">
        <v>24</v>
      </c>
      <c r="B16" s="25" t="s">
        <v>19</v>
      </c>
      <c r="C16" s="25">
        <v>15</v>
      </c>
      <c r="D16" s="25">
        <v>10</v>
      </c>
      <c r="E16" s="25" t="s">
        <v>20</v>
      </c>
      <c r="F16" s="26">
        <f t="shared" si="0"/>
        <v>150</v>
      </c>
    </row>
    <row r="18" spans="1:6" x14ac:dyDescent="0.2">
      <c r="A18" s="21" t="s">
        <v>25</v>
      </c>
      <c r="B18" s="22">
        <f>SUM(F5:F16)/SUM(D5:D16)</f>
        <v>9</v>
      </c>
    </row>
    <row r="19" spans="1:6" x14ac:dyDescent="0.2">
      <c r="A19" s="21" t="s">
        <v>26</v>
      </c>
      <c r="B19" s="22">
        <f>0.514+(0.0624*B18)</f>
        <v>1.0756000000000001</v>
      </c>
    </row>
    <row r="20" spans="1:6" x14ac:dyDescent="0.2">
      <c r="A20" s="21"/>
      <c r="B20" s="23"/>
    </row>
    <row r="21" spans="1:6" x14ac:dyDescent="0.2">
      <c r="A21" s="33" t="s">
        <v>68</v>
      </c>
    </row>
    <row r="22" spans="1:6" x14ac:dyDescent="0.2">
      <c r="A22" s="24" t="s">
        <v>0</v>
      </c>
      <c r="B22" s="24" t="s">
        <v>1</v>
      </c>
      <c r="C22" s="24" t="s">
        <v>2</v>
      </c>
      <c r="D22" s="24" t="s">
        <v>3</v>
      </c>
      <c r="E22" s="24" t="s">
        <v>4</v>
      </c>
      <c r="F22" s="24" t="s">
        <v>27</v>
      </c>
    </row>
    <row r="23" spans="1:6" x14ac:dyDescent="0.2">
      <c r="A23" s="25" t="s">
        <v>5</v>
      </c>
      <c r="B23" s="25" t="s">
        <v>6</v>
      </c>
      <c r="C23" s="25">
        <v>10</v>
      </c>
      <c r="D23" s="25">
        <v>10</v>
      </c>
      <c r="E23" s="25" t="s">
        <v>7</v>
      </c>
      <c r="F23" s="26">
        <f>C23*D23</f>
        <v>100</v>
      </c>
    </row>
    <row r="24" spans="1:6" x14ac:dyDescent="0.2">
      <c r="A24" s="25" t="s">
        <v>8</v>
      </c>
      <c r="B24" s="25" t="s">
        <v>6</v>
      </c>
      <c r="C24" s="25">
        <v>10</v>
      </c>
      <c r="D24" s="25">
        <v>10</v>
      </c>
      <c r="E24" s="25" t="s">
        <v>7</v>
      </c>
      <c r="F24" s="26">
        <f t="shared" ref="F24:F30" si="1">C24*D24</f>
        <v>100</v>
      </c>
    </row>
    <row r="25" spans="1:6" x14ac:dyDescent="0.2">
      <c r="A25" s="25" t="s">
        <v>9</v>
      </c>
      <c r="B25" s="25" t="s">
        <v>10</v>
      </c>
      <c r="C25" s="25">
        <v>5</v>
      </c>
      <c r="D25" s="25">
        <v>10</v>
      </c>
      <c r="E25" s="25" t="s">
        <v>11</v>
      </c>
      <c r="F25" s="26">
        <f t="shared" si="1"/>
        <v>50</v>
      </c>
    </row>
    <row r="26" spans="1:6" x14ac:dyDescent="0.2">
      <c r="A26" s="25" t="s">
        <v>12</v>
      </c>
      <c r="B26" s="25" t="s">
        <v>13</v>
      </c>
      <c r="C26" s="25">
        <v>5</v>
      </c>
      <c r="D26" s="25">
        <v>10</v>
      </c>
      <c r="E26" s="25" t="s">
        <v>11</v>
      </c>
      <c r="F26" s="26">
        <f t="shared" si="1"/>
        <v>50</v>
      </c>
    </row>
    <row r="27" spans="1:6" x14ac:dyDescent="0.2">
      <c r="A27" s="25" t="s">
        <v>14</v>
      </c>
      <c r="B27" s="25" t="s">
        <v>15</v>
      </c>
      <c r="C27" s="25">
        <v>10</v>
      </c>
      <c r="D27" s="25">
        <v>8</v>
      </c>
      <c r="E27" s="25" t="s">
        <v>54</v>
      </c>
      <c r="F27" s="26">
        <f t="shared" si="1"/>
        <v>80</v>
      </c>
    </row>
    <row r="28" spans="1:6" x14ac:dyDescent="0.2">
      <c r="A28" s="25" t="s">
        <v>16</v>
      </c>
      <c r="B28" s="25" t="s">
        <v>13</v>
      </c>
      <c r="C28" s="25">
        <v>5</v>
      </c>
      <c r="D28" s="25">
        <v>10</v>
      </c>
      <c r="E28" s="25" t="s">
        <v>11</v>
      </c>
      <c r="F28" s="26">
        <f t="shared" si="1"/>
        <v>50</v>
      </c>
    </row>
    <row r="29" spans="1:6" x14ac:dyDescent="0.2">
      <c r="A29" s="25" t="s">
        <v>17</v>
      </c>
      <c r="B29" s="25" t="s">
        <v>15</v>
      </c>
      <c r="C29" s="25">
        <v>10</v>
      </c>
      <c r="D29" s="25">
        <v>4</v>
      </c>
      <c r="E29" s="25" t="s">
        <v>55</v>
      </c>
      <c r="F29" s="26">
        <f t="shared" si="1"/>
        <v>40</v>
      </c>
    </row>
    <row r="30" spans="1:6" x14ac:dyDescent="0.2">
      <c r="A30" s="25" t="s">
        <v>18</v>
      </c>
      <c r="B30" s="25" t="s">
        <v>19</v>
      </c>
      <c r="C30" s="25">
        <v>15</v>
      </c>
      <c r="D30" s="25">
        <v>10</v>
      </c>
      <c r="E30" s="25" t="s">
        <v>20</v>
      </c>
      <c r="F30" s="26">
        <f t="shared" si="1"/>
        <v>150</v>
      </c>
    </row>
    <row r="31" spans="1:6" x14ac:dyDescent="0.2">
      <c r="A31" s="27" t="s">
        <v>21</v>
      </c>
      <c r="B31" s="39" t="s">
        <v>28</v>
      </c>
      <c r="C31" s="39"/>
      <c r="D31" s="39"/>
      <c r="E31" s="39"/>
      <c r="F31" s="26"/>
    </row>
    <row r="32" spans="1:6" x14ac:dyDescent="0.2">
      <c r="A32" s="27" t="s">
        <v>22</v>
      </c>
      <c r="B32" s="39" t="s">
        <v>28</v>
      </c>
      <c r="C32" s="39"/>
      <c r="D32" s="39"/>
      <c r="E32" s="39"/>
      <c r="F32" s="26"/>
    </row>
    <row r="33" spans="1:6" x14ac:dyDescent="0.2">
      <c r="A33" s="25" t="s">
        <v>23</v>
      </c>
      <c r="B33" s="25" t="s">
        <v>15</v>
      </c>
      <c r="C33" s="25">
        <v>10</v>
      </c>
      <c r="D33" s="25">
        <v>4</v>
      </c>
      <c r="E33" s="25" t="s">
        <v>55</v>
      </c>
      <c r="F33" s="26">
        <f t="shared" ref="F33:F34" si="2">C33*D33</f>
        <v>40</v>
      </c>
    </row>
    <row r="34" spans="1:6" x14ac:dyDescent="0.2">
      <c r="A34" s="25" t="s">
        <v>24</v>
      </c>
      <c r="B34" s="25" t="s">
        <v>19</v>
      </c>
      <c r="C34" s="25">
        <v>15</v>
      </c>
      <c r="D34" s="25">
        <v>10</v>
      </c>
      <c r="E34" s="25" t="s">
        <v>20</v>
      </c>
      <c r="F34" s="26">
        <f t="shared" si="2"/>
        <v>150</v>
      </c>
    </row>
    <row r="36" spans="1:6" x14ac:dyDescent="0.2">
      <c r="A36" s="21" t="s">
        <v>25</v>
      </c>
      <c r="B36" s="22">
        <f>SUM(F23:F34)/SUM(D23:D34)</f>
        <v>9.4186046511627914</v>
      </c>
    </row>
    <row r="37" spans="1:6" x14ac:dyDescent="0.2">
      <c r="A37" s="21" t="s">
        <v>26</v>
      </c>
      <c r="B37" s="22">
        <f>0.514+(0.0624*B36)</f>
        <v>1.1017209302325581</v>
      </c>
    </row>
    <row r="39" spans="1:6" x14ac:dyDescent="0.2">
      <c r="A39" s="33" t="s">
        <v>70</v>
      </c>
    </row>
    <row r="40" spans="1:6" x14ac:dyDescent="0.2">
      <c r="A40" s="24" t="s">
        <v>0</v>
      </c>
      <c r="B40" s="24" t="s">
        <v>1</v>
      </c>
      <c r="C40" s="24" t="s">
        <v>2</v>
      </c>
      <c r="D40" s="24" t="s">
        <v>3</v>
      </c>
      <c r="E40" s="24" t="s">
        <v>4</v>
      </c>
      <c r="F40" s="24" t="s">
        <v>27</v>
      </c>
    </row>
    <row r="41" spans="1:6" x14ac:dyDescent="0.2">
      <c r="A41" s="25" t="s">
        <v>5</v>
      </c>
      <c r="B41" s="25" t="s">
        <v>6</v>
      </c>
      <c r="C41" s="25">
        <v>10</v>
      </c>
      <c r="D41" s="25">
        <v>10</v>
      </c>
      <c r="E41" s="25" t="s">
        <v>7</v>
      </c>
      <c r="F41" s="26">
        <f t="shared" ref="F41:F52" si="3">C41*D41</f>
        <v>100</v>
      </c>
    </row>
    <row r="42" spans="1:6" x14ac:dyDescent="0.2">
      <c r="A42" s="25" t="s">
        <v>8</v>
      </c>
      <c r="B42" s="25" t="s">
        <v>6</v>
      </c>
      <c r="C42" s="25">
        <v>10</v>
      </c>
      <c r="D42" s="25">
        <v>10</v>
      </c>
      <c r="E42" s="25" t="s">
        <v>7</v>
      </c>
      <c r="F42" s="26">
        <f t="shared" si="3"/>
        <v>100</v>
      </c>
    </row>
    <row r="43" spans="1:6" x14ac:dyDescent="0.2">
      <c r="A43" s="25" t="s">
        <v>9</v>
      </c>
      <c r="B43" s="25" t="s">
        <v>10</v>
      </c>
      <c r="C43" s="25">
        <v>5</v>
      </c>
      <c r="D43" s="25">
        <v>10</v>
      </c>
      <c r="E43" s="25" t="s">
        <v>11</v>
      </c>
      <c r="F43" s="26">
        <f t="shared" si="3"/>
        <v>50</v>
      </c>
    </row>
    <row r="44" spans="1:6" x14ac:dyDescent="0.2">
      <c r="A44" s="25" t="s">
        <v>12</v>
      </c>
      <c r="B44" s="25" t="s">
        <v>13</v>
      </c>
      <c r="C44" s="25">
        <v>5</v>
      </c>
      <c r="D44" s="25">
        <v>10</v>
      </c>
      <c r="E44" s="25" t="s">
        <v>11</v>
      </c>
      <c r="F44" s="26">
        <f t="shared" si="3"/>
        <v>50</v>
      </c>
    </row>
    <row r="45" spans="1:6" x14ac:dyDescent="0.2">
      <c r="A45" s="27" t="s">
        <v>29</v>
      </c>
      <c r="B45" s="28" t="s">
        <v>30</v>
      </c>
      <c r="C45" s="27">
        <v>0</v>
      </c>
      <c r="D45" s="27">
        <v>8</v>
      </c>
      <c r="E45" s="27" t="s">
        <v>56</v>
      </c>
      <c r="F45" s="26">
        <f t="shared" si="3"/>
        <v>0</v>
      </c>
    </row>
    <row r="46" spans="1:6" ht="28" x14ac:dyDescent="0.2">
      <c r="A46" s="27" t="s">
        <v>31</v>
      </c>
      <c r="B46" s="25" t="s">
        <v>13</v>
      </c>
      <c r="C46" s="25">
        <v>5</v>
      </c>
      <c r="D46" s="27">
        <v>10</v>
      </c>
      <c r="E46" s="25" t="s">
        <v>64</v>
      </c>
      <c r="F46" s="26">
        <f t="shared" si="3"/>
        <v>50</v>
      </c>
    </row>
    <row r="47" spans="1:6" ht="28" x14ac:dyDescent="0.2">
      <c r="A47" s="27" t="s">
        <v>32</v>
      </c>
      <c r="B47" s="25" t="s">
        <v>15</v>
      </c>
      <c r="C47" s="25">
        <v>10</v>
      </c>
      <c r="D47" s="27">
        <v>4</v>
      </c>
      <c r="E47" s="25" t="s">
        <v>65</v>
      </c>
      <c r="F47" s="26">
        <f t="shared" si="3"/>
        <v>40</v>
      </c>
    </row>
    <row r="48" spans="1:6" x14ac:dyDescent="0.2">
      <c r="A48" s="25" t="s">
        <v>18</v>
      </c>
      <c r="B48" s="25" t="s">
        <v>19</v>
      </c>
      <c r="C48" s="25">
        <v>15</v>
      </c>
      <c r="D48" s="25">
        <v>10</v>
      </c>
      <c r="E48" s="25" t="s">
        <v>20</v>
      </c>
      <c r="F48" s="26">
        <f t="shared" si="3"/>
        <v>150</v>
      </c>
    </row>
    <row r="49" spans="1:6" x14ac:dyDescent="0.2">
      <c r="A49" s="25" t="s">
        <v>21</v>
      </c>
      <c r="B49" s="25" t="s">
        <v>13</v>
      </c>
      <c r="C49" s="25">
        <v>5</v>
      </c>
      <c r="D49" s="25">
        <v>10</v>
      </c>
      <c r="E49" s="25" t="s">
        <v>11</v>
      </c>
      <c r="F49" s="26">
        <f t="shared" si="3"/>
        <v>50</v>
      </c>
    </row>
    <row r="50" spans="1:6" x14ac:dyDescent="0.2">
      <c r="A50" s="25" t="s">
        <v>22</v>
      </c>
      <c r="B50" s="25" t="s">
        <v>15</v>
      </c>
      <c r="C50" s="25">
        <v>10</v>
      </c>
      <c r="D50" s="25">
        <v>4</v>
      </c>
      <c r="E50" s="25" t="s">
        <v>55</v>
      </c>
      <c r="F50" s="26">
        <f t="shared" si="3"/>
        <v>40</v>
      </c>
    </row>
    <row r="51" spans="1:6" x14ac:dyDescent="0.2">
      <c r="A51" s="25" t="s">
        <v>23</v>
      </c>
      <c r="B51" s="25" t="s">
        <v>15</v>
      </c>
      <c r="C51" s="25">
        <v>10</v>
      </c>
      <c r="D51" s="25">
        <v>4</v>
      </c>
      <c r="E51" s="25" t="s">
        <v>55</v>
      </c>
      <c r="F51" s="26">
        <f t="shared" si="3"/>
        <v>40</v>
      </c>
    </row>
    <row r="52" spans="1:6" x14ac:dyDescent="0.2">
      <c r="A52" s="25" t="s">
        <v>24</v>
      </c>
      <c r="B52" s="25" t="s">
        <v>19</v>
      </c>
      <c r="C52" s="25">
        <v>15</v>
      </c>
      <c r="D52" s="25">
        <v>10</v>
      </c>
      <c r="E52" s="25" t="s">
        <v>20</v>
      </c>
      <c r="F52" s="26">
        <f t="shared" si="3"/>
        <v>150</v>
      </c>
    </row>
    <row r="54" spans="1:6" x14ac:dyDescent="0.2">
      <c r="A54" s="21" t="s">
        <v>25</v>
      </c>
      <c r="B54" s="22">
        <f>SUM(F41:F52)/SUM(D41:D52)</f>
        <v>8.1999999999999993</v>
      </c>
    </row>
    <row r="55" spans="1:6" x14ac:dyDescent="0.2">
      <c r="A55" s="21" t="s">
        <v>26</v>
      </c>
      <c r="B55" s="22">
        <f>0.514+(0.0624*B54)</f>
        <v>1.0256799999999999</v>
      </c>
    </row>
    <row r="57" spans="1:6" x14ac:dyDescent="0.2">
      <c r="A57" s="33" t="s">
        <v>69</v>
      </c>
    </row>
    <row r="58" spans="1:6" x14ac:dyDescent="0.2">
      <c r="A58" s="24" t="s">
        <v>0</v>
      </c>
      <c r="B58" s="24" t="s">
        <v>1</v>
      </c>
      <c r="C58" s="24" t="s">
        <v>2</v>
      </c>
      <c r="D58" s="24" t="s">
        <v>3</v>
      </c>
      <c r="E58" s="24" t="s">
        <v>4</v>
      </c>
      <c r="F58" s="24" t="s">
        <v>27</v>
      </c>
    </row>
    <row r="59" spans="1:6" x14ac:dyDescent="0.2">
      <c r="A59" s="25" t="s">
        <v>5</v>
      </c>
      <c r="B59" s="25" t="s">
        <v>6</v>
      </c>
      <c r="C59" s="25">
        <v>10</v>
      </c>
      <c r="D59" s="25">
        <v>10</v>
      </c>
      <c r="E59" s="25" t="s">
        <v>7</v>
      </c>
      <c r="F59" s="26">
        <f t="shared" ref="F59:F70" si="4">C59*D59</f>
        <v>100</v>
      </c>
    </row>
    <row r="60" spans="1:6" x14ac:dyDescent="0.2">
      <c r="A60" s="25" t="s">
        <v>8</v>
      </c>
      <c r="B60" s="25" t="s">
        <v>6</v>
      </c>
      <c r="C60" s="25">
        <v>10</v>
      </c>
      <c r="D60" s="25">
        <v>10</v>
      </c>
      <c r="E60" s="25" t="s">
        <v>7</v>
      </c>
      <c r="F60" s="26">
        <f t="shared" si="4"/>
        <v>100</v>
      </c>
    </row>
    <row r="61" spans="1:6" x14ac:dyDescent="0.2">
      <c r="A61" s="25" t="s">
        <v>9</v>
      </c>
      <c r="B61" s="25" t="s">
        <v>10</v>
      </c>
      <c r="C61" s="25">
        <v>5</v>
      </c>
      <c r="D61" s="25">
        <v>10</v>
      </c>
      <c r="E61" s="25" t="s">
        <v>11</v>
      </c>
      <c r="F61" s="26">
        <f t="shared" si="4"/>
        <v>50</v>
      </c>
    </row>
    <row r="62" spans="1:6" x14ac:dyDescent="0.2">
      <c r="A62" s="25" t="s">
        <v>12</v>
      </c>
      <c r="B62" s="25" t="s">
        <v>13</v>
      </c>
      <c r="C62" s="25">
        <v>5</v>
      </c>
      <c r="D62" s="25">
        <v>10</v>
      </c>
      <c r="E62" s="25" t="s">
        <v>11</v>
      </c>
      <c r="F62" s="26">
        <f t="shared" si="4"/>
        <v>50</v>
      </c>
    </row>
    <row r="63" spans="1:6" x14ac:dyDescent="0.2">
      <c r="A63" s="29" t="s">
        <v>33</v>
      </c>
      <c r="B63" s="25" t="s">
        <v>6</v>
      </c>
      <c r="C63" s="25">
        <v>10</v>
      </c>
      <c r="D63" s="29">
        <v>8</v>
      </c>
      <c r="E63" s="29" t="s">
        <v>34</v>
      </c>
      <c r="F63" s="26">
        <v>0</v>
      </c>
    </row>
    <row r="64" spans="1:6" x14ac:dyDescent="0.2">
      <c r="A64" s="29" t="s">
        <v>35</v>
      </c>
      <c r="B64" s="30" t="s">
        <v>36</v>
      </c>
      <c r="C64" s="25">
        <v>0</v>
      </c>
      <c r="D64" s="29">
        <v>10</v>
      </c>
      <c r="E64" s="29" t="s">
        <v>37</v>
      </c>
      <c r="F64" s="26">
        <f t="shared" si="4"/>
        <v>0</v>
      </c>
    </row>
    <row r="65" spans="1:6" x14ac:dyDescent="0.2">
      <c r="A65" s="29" t="s">
        <v>38</v>
      </c>
      <c r="B65" s="25" t="s">
        <v>15</v>
      </c>
      <c r="C65" s="25">
        <v>10</v>
      </c>
      <c r="D65" s="29">
        <v>4</v>
      </c>
      <c r="E65" s="29" t="s">
        <v>34</v>
      </c>
      <c r="F65" s="26">
        <v>0</v>
      </c>
    </row>
    <row r="66" spans="1:6" x14ac:dyDescent="0.2">
      <c r="A66" s="25" t="s">
        <v>18</v>
      </c>
      <c r="B66" s="25" t="s">
        <v>19</v>
      </c>
      <c r="C66" s="25">
        <v>15</v>
      </c>
      <c r="D66" s="25">
        <v>10</v>
      </c>
      <c r="E66" s="25" t="s">
        <v>20</v>
      </c>
      <c r="F66" s="26">
        <f t="shared" si="4"/>
        <v>150</v>
      </c>
    </row>
    <row r="67" spans="1:6" x14ac:dyDescent="0.2">
      <c r="A67" s="25" t="s">
        <v>21</v>
      </c>
      <c r="B67" s="25" t="s">
        <v>13</v>
      </c>
      <c r="C67" s="25">
        <v>5</v>
      </c>
      <c r="D67" s="25">
        <v>10</v>
      </c>
      <c r="E67" s="25" t="s">
        <v>11</v>
      </c>
      <c r="F67" s="26">
        <f t="shared" si="4"/>
        <v>50</v>
      </c>
    </row>
    <row r="68" spans="1:6" x14ac:dyDescent="0.2">
      <c r="A68" s="25" t="s">
        <v>22</v>
      </c>
      <c r="B68" s="25" t="s">
        <v>15</v>
      </c>
      <c r="C68" s="25">
        <v>10</v>
      </c>
      <c r="D68" s="25">
        <v>4</v>
      </c>
      <c r="E68" s="25" t="s">
        <v>55</v>
      </c>
      <c r="F68" s="26">
        <f t="shared" si="4"/>
        <v>40</v>
      </c>
    </row>
    <row r="69" spans="1:6" x14ac:dyDescent="0.2">
      <c r="A69" s="25" t="s">
        <v>23</v>
      </c>
      <c r="B69" s="25" t="s">
        <v>15</v>
      </c>
      <c r="C69" s="25">
        <v>10</v>
      </c>
      <c r="D69" s="25">
        <v>4</v>
      </c>
      <c r="E69" s="25" t="s">
        <v>55</v>
      </c>
      <c r="F69" s="26">
        <f t="shared" si="4"/>
        <v>40</v>
      </c>
    </row>
    <row r="70" spans="1:6" x14ac:dyDescent="0.2">
      <c r="A70" s="25" t="s">
        <v>24</v>
      </c>
      <c r="B70" s="25" t="s">
        <v>19</v>
      </c>
      <c r="C70" s="25">
        <v>15</v>
      </c>
      <c r="D70" s="25">
        <v>10</v>
      </c>
      <c r="E70" s="25" t="s">
        <v>20</v>
      </c>
      <c r="F70" s="26">
        <f t="shared" si="4"/>
        <v>150</v>
      </c>
    </row>
    <row r="72" spans="1:6" x14ac:dyDescent="0.2">
      <c r="A72" s="21" t="s">
        <v>25</v>
      </c>
      <c r="B72" s="22">
        <f>SUM(F59:F70)/SUM(D59:D70)</f>
        <v>7.3</v>
      </c>
    </row>
    <row r="73" spans="1:6" x14ac:dyDescent="0.2">
      <c r="A73" s="21" t="s">
        <v>26</v>
      </c>
      <c r="B73" s="22">
        <f>0.514+(0.0624*B72)</f>
        <v>0.96951999999999994</v>
      </c>
    </row>
    <row r="75" spans="1:6" x14ac:dyDescent="0.2">
      <c r="A75" s="33" t="s">
        <v>71</v>
      </c>
    </row>
    <row r="76" spans="1:6" x14ac:dyDescent="0.2">
      <c r="A76" s="24" t="s">
        <v>0</v>
      </c>
      <c r="B76" s="24" t="s">
        <v>1</v>
      </c>
      <c r="C76" s="24" t="s">
        <v>2</v>
      </c>
      <c r="D76" s="24" t="s">
        <v>3</v>
      </c>
      <c r="E76" s="24" t="s">
        <v>4</v>
      </c>
      <c r="F76" s="24" t="s">
        <v>27</v>
      </c>
    </row>
    <row r="77" spans="1:6" x14ac:dyDescent="0.2">
      <c r="A77" s="25" t="s">
        <v>5</v>
      </c>
      <c r="B77" s="25" t="s">
        <v>6</v>
      </c>
      <c r="C77" s="25">
        <v>10</v>
      </c>
      <c r="D77" s="25">
        <v>10</v>
      </c>
      <c r="E77" s="25" t="s">
        <v>7</v>
      </c>
      <c r="F77" s="26">
        <f t="shared" ref="F77:F88" si="5">C77*D77</f>
        <v>100</v>
      </c>
    </row>
    <row r="78" spans="1:6" x14ac:dyDescent="0.2">
      <c r="A78" s="31" t="s">
        <v>8</v>
      </c>
      <c r="B78" s="25" t="s">
        <v>6</v>
      </c>
      <c r="C78" s="25">
        <v>10</v>
      </c>
      <c r="D78" s="31">
        <v>10</v>
      </c>
      <c r="E78" s="31" t="s">
        <v>39</v>
      </c>
      <c r="F78" s="26">
        <v>0</v>
      </c>
    </row>
    <row r="79" spans="1:6" x14ac:dyDescent="0.2">
      <c r="A79" s="31" t="s">
        <v>9</v>
      </c>
      <c r="B79" s="32" t="s">
        <v>36</v>
      </c>
      <c r="C79" s="25">
        <v>0</v>
      </c>
      <c r="D79" s="31">
        <v>10</v>
      </c>
      <c r="E79" s="31" t="s">
        <v>37</v>
      </c>
      <c r="F79" s="26">
        <f t="shared" si="5"/>
        <v>0</v>
      </c>
    </row>
    <row r="80" spans="1:6" x14ac:dyDescent="0.2">
      <c r="A80" s="31" t="s">
        <v>12</v>
      </c>
      <c r="B80" s="32" t="s">
        <v>36</v>
      </c>
      <c r="C80" s="25">
        <v>0</v>
      </c>
      <c r="D80" s="31">
        <v>10</v>
      </c>
      <c r="E80" s="31" t="s">
        <v>37</v>
      </c>
      <c r="F80" s="26">
        <f t="shared" si="5"/>
        <v>0</v>
      </c>
    </row>
    <row r="81" spans="1:6" x14ac:dyDescent="0.2">
      <c r="A81" s="25" t="s">
        <v>14</v>
      </c>
      <c r="B81" s="25" t="s">
        <v>15</v>
      </c>
      <c r="C81" s="25">
        <v>10</v>
      </c>
      <c r="D81" s="25">
        <v>8</v>
      </c>
      <c r="E81" s="25" t="s">
        <v>54</v>
      </c>
      <c r="F81" s="26">
        <f t="shared" si="5"/>
        <v>80</v>
      </c>
    </row>
    <row r="82" spans="1:6" x14ac:dyDescent="0.2">
      <c r="A82" s="25" t="s">
        <v>16</v>
      </c>
      <c r="B82" s="25" t="s">
        <v>13</v>
      </c>
      <c r="C82" s="25">
        <v>5</v>
      </c>
      <c r="D82" s="25">
        <v>10</v>
      </c>
      <c r="E82" s="25" t="s">
        <v>11</v>
      </c>
      <c r="F82" s="26">
        <f t="shared" si="5"/>
        <v>50</v>
      </c>
    </row>
    <row r="83" spans="1:6" x14ac:dyDescent="0.2">
      <c r="A83" s="25" t="s">
        <v>17</v>
      </c>
      <c r="B83" s="25" t="s">
        <v>15</v>
      </c>
      <c r="C83" s="25">
        <v>10</v>
      </c>
      <c r="D83" s="25">
        <v>4</v>
      </c>
      <c r="E83" s="25" t="s">
        <v>55</v>
      </c>
      <c r="F83" s="26">
        <f t="shared" si="5"/>
        <v>40</v>
      </c>
    </row>
    <row r="84" spans="1:6" x14ac:dyDescent="0.2">
      <c r="A84" s="25" t="s">
        <v>18</v>
      </c>
      <c r="B84" s="25" t="s">
        <v>19</v>
      </c>
      <c r="C84" s="25">
        <v>15</v>
      </c>
      <c r="D84" s="25">
        <v>10</v>
      </c>
      <c r="E84" s="25" t="s">
        <v>20</v>
      </c>
      <c r="F84" s="26">
        <f t="shared" si="5"/>
        <v>150</v>
      </c>
    </row>
    <row r="85" spans="1:6" x14ac:dyDescent="0.2">
      <c r="A85" s="25" t="s">
        <v>21</v>
      </c>
      <c r="B85" s="25" t="s">
        <v>13</v>
      </c>
      <c r="C85" s="25">
        <v>5</v>
      </c>
      <c r="D85" s="25">
        <v>10</v>
      </c>
      <c r="E85" s="25" t="s">
        <v>11</v>
      </c>
      <c r="F85" s="26">
        <f t="shared" si="5"/>
        <v>50</v>
      </c>
    </row>
    <row r="86" spans="1:6" x14ac:dyDescent="0.2">
      <c r="A86" s="25" t="s">
        <v>22</v>
      </c>
      <c r="B86" s="25" t="s">
        <v>15</v>
      </c>
      <c r="C86" s="25">
        <v>10</v>
      </c>
      <c r="D86" s="25">
        <v>4</v>
      </c>
      <c r="E86" s="25" t="s">
        <v>55</v>
      </c>
      <c r="F86" s="26">
        <f t="shared" si="5"/>
        <v>40</v>
      </c>
    </row>
    <row r="87" spans="1:6" x14ac:dyDescent="0.2">
      <c r="A87" s="25" t="s">
        <v>23</v>
      </c>
      <c r="B87" s="25" t="s">
        <v>15</v>
      </c>
      <c r="C87" s="25">
        <v>10</v>
      </c>
      <c r="D87" s="25">
        <v>4</v>
      </c>
      <c r="E87" s="25" t="s">
        <v>55</v>
      </c>
      <c r="F87" s="26">
        <f t="shared" si="5"/>
        <v>40</v>
      </c>
    </row>
    <row r="88" spans="1:6" x14ac:dyDescent="0.2">
      <c r="A88" s="25" t="s">
        <v>24</v>
      </c>
      <c r="B88" s="25" t="s">
        <v>19</v>
      </c>
      <c r="C88" s="25">
        <v>15</v>
      </c>
      <c r="D88" s="25">
        <v>10</v>
      </c>
      <c r="E88" s="25" t="s">
        <v>20</v>
      </c>
      <c r="F88" s="26">
        <f t="shared" si="5"/>
        <v>150</v>
      </c>
    </row>
    <row r="90" spans="1:6" x14ac:dyDescent="0.2">
      <c r="A90" s="21" t="s">
        <v>25</v>
      </c>
      <c r="B90" s="22">
        <f>SUM(F77:F88)/SUM(D77:D88)</f>
        <v>7</v>
      </c>
    </row>
    <row r="91" spans="1:6" x14ac:dyDescent="0.2">
      <c r="A91" s="21" t="s">
        <v>26</v>
      </c>
      <c r="B91" s="22">
        <f>0.514+(0.0624*B90)</f>
        <v>0.95079999999999998</v>
      </c>
    </row>
    <row r="93" spans="1:6" x14ac:dyDescent="0.2">
      <c r="A93" s="33" t="s">
        <v>72</v>
      </c>
    </row>
    <row r="94" spans="1:6" x14ac:dyDescent="0.2">
      <c r="A94" s="24" t="s">
        <v>0</v>
      </c>
      <c r="B94" s="24" t="s">
        <v>1</v>
      </c>
      <c r="C94" s="24" t="s">
        <v>2</v>
      </c>
      <c r="D94" s="24" t="s">
        <v>3</v>
      </c>
      <c r="E94" s="24" t="s">
        <v>4</v>
      </c>
      <c r="F94" s="24" t="s">
        <v>27</v>
      </c>
    </row>
    <row r="95" spans="1:6" x14ac:dyDescent="0.2">
      <c r="A95" s="25" t="s">
        <v>40</v>
      </c>
      <c r="B95" s="25" t="s">
        <v>6</v>
      </c>
      <c r="C95" s="25">
        <v>10</v>
      </c>
      <c r="D95" s="25">
        <v>12</v>
      </c>
      <c r="E95" s="25" t="s">
        <v>41</v>
      </c>
      <c r="F95" s="26">
        <f t="shared" ref="F95:F103" si="6">C95*D95</f>
        <v>120</v>
      </c>
    </row>
    <row r="96" spans="1:6" x14ac:dyDescent="0.2">
      <c r="A96" s="25" t="s">
        <v>42</v>
      </c>
      <c r="B96" s="25" t="s">
        <v>6</v>
      </c>
      <c r="C96" s="25">
        <v>10</v>
      </c>
      <c r="D96" s="25">
        <v>6</v>
      </c>
      <c r="E96" s="25" t="s">
        <v>43</v>
      </c>
      <c r="F96" s="26">
        <f t="shared" si="6"/>
        <v>60</v>
      </c>
    </row>
    <row r="97" spans="1:6" x14ac:dyDescent="0.2">
      <c r="A97" s="25" t="s">
        <v>44</v>
      </c>
      <c r="B97" s="25" t="s">
        <v>6</v>
      </c>
      <c r="C97" s="25">
        <v>10</v>
      </c>
      <c r="D97" s="25">
        <v>12</v>
      </c>
      <c r="E97" s="25" t="s">
        <v>41</v>
      </c>
      <c r="F97" s="26">
        <f t="shared" si="6"/>
        <v>120</v>
      </c>
    </row>
    <row r="98" spans="1:6" x14ac:dyDescent="0.2">
      <c r="A98" s="25" t="s">
        <v>45</v>
      </c>
      <c r="B98" s="25" t="s">
        <v>19</v>
      </c>
      <c r="C98" s="25">
        <v>15</v>
      </c>
      <c r="D98" s="25">
        <v>12</v>
      </c>
      <c r="E98" s="25" t="s">
        <v>46</v>
      </c>
      <c r="F98" s="26">
        <f t="shared" si="6"/>
        <v>180</v>
      </c>
    </row>
    <row r="99" spans="1:6" x14ac:dyDescent="0.2">
      <c r="A99" s="25" t="s">
        <v>47</v>
      </c>
      <c r="B99" s="40" t="s">
        <v>28</v>
      </c>
      <c r="C99" s="40"/>
      <c r="D99" s="40"/>
      <c r="E99" s="40"/>
      <c r="F99" s="26">
        <f t="shared" si="6"/>
        <v>0</v>
      </c>
    </row>
    <row r="100" spans="1:6" x14ac:dyDescent="0.2">
      <c r="A100" s="25" t="s">
        <v>49</v>
      </c>
      <c r="B100" s="25" t="s">
        <v>13</v>
      </c>
      <c r="C100" s="25">
        <v>5</v>
      </c>
      <c r="D100" s="25">
        <v>12</v>
      </c>
      <c r="E100" s="25" t="s">
        <v>48</v>
      </c>
      <c r="F100" s="26">
        <f t="shared" si="6"/>
        <v>60</v>
      </c>
    </row>
    <row r="101" spans="1:6" x14ac:dyDescent="0.2">
      <c r="A101" s="25" t="s">
        <v>50</v>
      </c>
      <c r="B101" s="25" t="s">
        <v>15</v>
      </c>
      <c r="C101" s="25">
        <v>10</v>
      </c>
      <c r="D101" s="25">
        <v>17</v>
      </c>
      <c r="E101" s="25" t="s">
        <v>57</v>
      </c>
      <c r="F101" s="26">
        <f t="shared" si="6"/>
        <v>170</v>
      </c>
    </row>
    <row r="102" spans="1:6" x14ac:dyDescent="0.2">
      <c r="A102" s="25" t="s">
        <v>51</v>
      </c>
      <c r="B102" s="25" t="s">
        <v>19</v>
      </c>
      <c r="C102" s="25">
        <v>15</v>
      </c>
      <c r="D102" s="25">
        <v>17</v>
      </c>
      <c r="E102" s="25" t="s">
        <v>58</v>
      </c>
      <c r="F102" s="26">
        <f t="shared" si="6"/>
        <v>255</v>
      </c>
    </row>
    <row r="103" spans="1:6" x14ac:dyDescent="0.2">
      <c r="A103" s="25" t="s">
        <v>52</v>
      </c>
      <c r="B103" s="25" t="s">
        <v>53</v>
      </c>
      <c r="C103" s="25">
        <v>10</v>
      </c>
      <c r="D103" s="25">
        <v>10</v>
      </c>
      <c r="E103" s="25" t="s">
        <v>7</v>
      </c>
      <c r="F103" s="26">
        <f t="shared" si="6"/>
        <v>100</v>
      </c>
    </row>
    <row r="105" spans="1:6" x14ac:dyDescent="0.2">
      <c r="A105" s="21" t="s">
        <v>25</v>
      </c>
      <c r="B105" s="22">
        <f>SUM(F95:F106)/SUM(D95:D106)</f>
        <v>10.86734693877551</v>
      </c>
    </row>
    <row r="106" spans="1:6" x14ac:dyDescent="0.2">
      <c r="A106" s="21" t="s">
        <v>26</v>
      </c>
      <c r="B106" s="22">
        <f>0.514+(0.0624*B105)</f>
        <v>1.1921224489795919</v>
      </c>
    </row>
  </sheetData>
  <mergeCells count="3">
    <mergeCell ref="B31:E31"/>
    <mergeCell ref="B32:E32"/>
    <mergeCell ref="B99:E9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9bc309-e409-4cb1-95f4-5eb15c3f4b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CEC284908E82429C910E28AE9761D3" ma:contentTypeVersion="13" ma:contentTypeDescription="Ein neues Dokument erstellen." ma:contentTypeScope="" ma:versionID="d08b5aaee6daece91cf8da4cabe408e6">
  <xsd:schema xmlns:xsd="http://www.w3.org/2001/XMLSchema" xmlns:xs="http://www.w3.org/2001/XMLSchema" xmlns:p="http://schemas.microsoft.com/office/2006/metadata/properties" xmlns:ns2="619bc309-e409-4cb1-95f4-5eb15c3f4b0f" xmlns:ns3="f9f012ec-dbfa-44a7-be78-7accfa6baa74" targetNamespace="http://schemas.microsoft.com/office/2006/metadata/properties" ma:root="true" ma:fieldsID="ece759e8ef6aebfadbc8b418c6ec614b" ns2:_="" ns3:_="">
    <xsd:import namespace="619bc309-e409-4cb1-95f4-5eb15c3f4b0f"/>
    <xsd:import namespace="f9f012ec-dbfa-44a7-be78-7accfa6baa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bc309-e409-4cb1-95f4-5eb15c3f4b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c1edaf98-933d-48b7-9af8-6bdbb703d0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012ec-dbfa-44a7-be78-7accfa6baa7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BC468B-011F-41BD-BD08-8795E4134F58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f9f012ec-dbfa-44a7-be78-7accfa6baa74"/>
    <ds:schemaRef ds:uri="http://purl.org/dc/elements/1.1/"/>
    <ds:schemaRef ds:uri="619bc309-e409-4cb1-95f4-5eb15c3f4b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FE330D7-BC12-464B-BC69-A02E893464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BD7EC9-AFB4-4802-BEDB-6E848539EE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9bc309-e409-4cb1-95f4-5eb15c3f4b0f"/>
    <ds:schemaRef ds:uri="f9f012ec-dbfa-44a7-be78-7accfa6baa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Introduction</vt:lpstr>
      <vt:lpstr>Calibration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Leuthold, Conrad</dc:creator>
  <cp:lastModifiedBy>Leuthold, Conrad</cp:lastModifiedBy>
  <dcterms:created xsi:type="dcterms:W3CDTF">2024-10-14T14:05:02Z</dcterms:created>
  <dcterms:modified xsi:type="dcterms:W3CDTF">2025-04-29T14:00:10Z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5c4f4-7a29-4385-b7a5-afbe2154ae6f_Enabled">
    <vt:lpwstr>true</vt:lpwstr>
  </property>
  <property fmtid="{D5CDD505-2E9C-101B-9397-08002B2CF9AE}" pid="3" name="MSIP_Label_b0d5c4f4-7a29-4385-b7a5-afbe2154ae6f_SetDate">
    <vt:lpwstr>2024-10-14T14:05:06Z</vt:lpwstr>
  </property>
  <property fmtid="{D5CDD505-2E9C-101B-9397-08002B2CF9AE}" pid="4" name="MSIP_Label_b0d5c4f4-7a29-4385-b7a5-afbe2154ae6f_Method">
    <vt:lpwstr>Standard</vt:lpwstr>
  </property>
  <property fmtid="{D5CDD505-2E9C-101B-9397-08002B2CF9AE}" pid="5" name="MSIP_Label_b0d5c4f4-7a29-4385-b7a5-afbe2154ae6f_Name">
    <vt:lpwstr>Confidential</vt:lpwstr>
  </property>
  <property fmtid="{D5CDD505-2E9C-101B-9397-08002B2CF9AE}" pid="6" name="MSIP_Label_b0d5c4f4-7a29-4385-b7a5-afbe2154ae6f_SiteId">
    <vt:lpwstr>2dfb2f0b-4d21-4268-9559-72926144c918</vt:lpwstr>
  </property>
  <property fmtid="{D5CDD505-2E9C-101B-9397-08002B2CF9AE}" pid="7" name="MSIP_Label_b0d5c4f4-7a29-4385-b7a5-afbe2154ae6f_ActionId">
    <vt:lpwstr>32932be2-f466-494e-a175-eeabc73cbc65</vt:lpwstr>
  </property>
  <property fmtid="{D5CDD505-2E9C-101B-9397-08002B2CF9AE}" pid="8" name="MSIP_Label_b0d5c4f4-7a29-4385-b7a5-afbe2154ae6f_ContentBits">
    <vt:lpwstr>0</vt:lpwstr>
  </property>
  <property fmtid="{D5CDD505-2E9C-101B-9397-08002B2CF9AE}" pid="9" name="ContentTypeId">
    <vt:lpwstr>0x01010018CEC284908E82429C910E28AE9761D3</vt:lpwstr>
  </property>
  <property fmtid="{D5CDD505-2E9C-101B-9397-08002B2CF9AE}" pid="10" name="MediaServiceImageTags">
    <vt:lpwstr/>
  </property>
</Properties>
</file>